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1F1CAA0D-E09B-4CCD-8161-C50209F197E4}" xr6:coauthVersionLast="37" xr6:coauthVersionMax="37" xr10:uidLastSave="{00000000-0000-0000-0000-000000000000}"/>
  <bookViews>
    <workbookView xWindow="0" yWindow="0" windowWidth="17475" windowHeight="6555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Kerosene'!$A$4:$AP$58</definedName>
    <definedName name="_xlnm._FilterDatabase" localSheetId="0" hidden="1">'Litre of Kerosene'!$A$1:$AP$54</definedName>
  </definedNames>
  <calcPr calcId="162913"/>
</workbook>
</file>

<file path=xl/calcChain.xml><?xml version="1.0" encoding="utf-8"?>
<calcChain xmlns="http://schemas.openxmlformats.org/spreadsheetml/2006/main">
  <c r="AR42" i="2" l="1"/>
  <c r="AR42" i="1"/>
  <c r="AQ42" i="2"/>
  <c r="AQ42" i="1"/>
  <c r="AR41" i="2"/>
  <c r="AQ41" i="2"/>
  <c r="AR40" i="2"/>
  <c r="AQ40" i="2"/>
  <c r="AR39" i="2"/>
  <c r="AQ39" i="2"/>
  <c r="AR38" i="2"/>
  <c r="AQ38" i="2"/>
  <c r="AR37" i="2"/>
  <c r="AQ37" i="2"/>
  <c r="AR36" i="2"/>
  <c r="AQ36" i="2"/>
  <c r="AR35" i="2"/>
  <c r="AQ35" i="2"/>
  <c r="AR34" i="2"/>
  <c r="AQ34" i="2"/>
  <c r="AR33" i="2"/>
  <c r="AQ33" i="2"/>
  <c r="AR32" i="2"/>
  <c r="AQ32" i="2"/>
  <c r="AR31" i="2"/>
  <c r="AQ31" i="2"/>
  <c r="AR30" i="2"/>
  <c r="AQ30" i="2"/>
  <c r="AR29" i="2"/>
  <c r="AQ29" i="2"/>
  <c r="AR28" i="2"/>
  <c r="AQ28" i="2"/>
  <c r="AR27" i="2"/>
  <c r="AQ27" i="2"/>
  <c r="AR26" i="2"/>
  <c r="AQ26" i="2"/>
  <c r="AR25" i="2"/>
  <c r="AQ25" i="2"/>
  <c r="AR24" i="2"/>
  <c r="AQ24" i="2"/>
  <c r="AR23" i="2"/>
  <c r="AQ23" i="2"/>
  <c r="AR22" i="2"/>
  <c r="AQ22" i="2"/>
  <c r="AR21" i="2"/>
  <c r="AQ21" i="2"/>
  <c r="AR20" i="2"/>
  <c r="AQ20" i="2"/>
  <c r="AR19" i="2"/>
  <c r="AQ19" i="2"/>
  <c r="AR18" i="2"/>
  <c r="AQ18" i="2"/>
  <c r="AR17" i="2"/>
  <c r="AQ17" i="2"/>
  <c r="AR16" i="2"/>
  <c r="AQ16" i="2"/>
  <c r="AR15" i="2"/>
  <c r="AQ15" i="2"/>
  <c r="AR14" i="2"/>
  <c r="AQ14" i="2"/>
  <c r="AR13" i="2"/>
  <c r="AQ13" i="2"/>
  <c r="AR12" i="2"/>
  <c r="AQ12" i="2"/>
  <c r="AR11" i="2"/>
  <c r="AQ11" i="2"/>
  <c r="AR10" i="2"/>
  <c r="AQ10" i="2"/>
  <c r="AR9" i="2"/>
  <c r="AQ9" i="2"/>
  <c r="AR8" i="2"/>
  <c r="AQ8" i="2"/>
  <c r="AR7" i="2"/>
  <c r="AQ7" i="2"/>
  <c r="AR6" i="2"/>
  <c r="AQ6" i="2"/>
  <c r="AR5" i="2"/>
  <c r="AQ5" i="2"/>
  <c r="AR41" i="1"/>
  <c r="AQ41" i="1"/>
  <c r="AR40" i="1"/>
  <c r="AQ40" i="1"/>
  <c r="AR39" i="1"/>
  <c r="AQ39" i="1"/>
  <c r="AR38" i="1"/>
  <c r="AQ38" i="1"/>
  <c r="AR37" i="1"/>
  <c r="AQ37" i="1"/>
  <c r="AR36" i="1"/>
  <c r="AQ36" i="1"/>
  <c r="AR35" i="1"/>
  <c r="AQ35" i="1"/>
  <c r="AR34" i="1"/>
  <c r="AQ34" i="1"/>
  <c r="AR33" i="1"/>
  <c r="AQ33" i="1"/>
  <c r="AR32" i="1"/>
  <c r="AQ32" i="1"/>
  <c r="AR31" i="1"/>
  <c r="AQ31" i="1"/>
  <c r="AR30" i="1"/>
  <c r="AQ30" i="1"/>
  <c r="AR29" i="1"/>
  <c r="AQ29" i="1"/>
  <c r="AR28" i="1"/>
  <c r="AQ28" i="1"/>
  <c r="AR27" i="1"/>
  <c r="AQ27" i="1"/>
  <c r="AR26" i="1"/>
  <c r="AQ26" i="1"/>
  <c r="AR25" i="1"/>
  <c r="AQ25" i="1"/>
  <c r="AR24" i="1"/>
  <c r="AQ24" i="1"/>
  <c r="AR23" i="1"/>
  <c r="AQ23" i="1"/>
  <c r="AR22" i="1"/>
  <c r="AQ22" i="1"/>
  <c r="AR21" i="1"/>
  <c r="AQ21" i="1"/>
  <c r="AR20" i="1"/>
  <c r="AQ20" i="1"/>
  <c r="AR19" i="1"/>
  <c r="AQ19" i="1"/>
  <c r="AR18" i="1"/>
  <c r="AQ18" i="1"/>
  <c r="AR17" i="1"/>
  <c r="AQ17" i="1"/>
  <c r="AR16" i="1"/>
  <c r="AQ16" i="1"/>
  <c r="AR15" i="1"/>
  <c r="AQ15" i="1"/>
  <c r="AR14" i="1"/>
  <c r="AQ14" i="1"/>
  <c r="AR13" i="1"/>
  <c r="AQ13" i="1"/>
  <c r="AR12" i="1"/>
  <c r="AQ12" i="1"/>
  <c r="AR11" i="1"/>
  <c r="AQ11" i="1"/>
  <c r="AR10" i="1"/>
  <c r="AQ10" i="1"/>
  <c r="AR9" i="1"/>
  <c r="AQ9" i="1"/>
  <c r="AR8" i="1"/>
  <c r="AQ8" i="1"/>
  <c r="AR7" i="1"/>
  <c r="AQ7" i="1"/>
  <c r="AR6" i="1"/>
  <c r="AQ6" i="1"/>
  <c r="AR5" i="1"/>
  <c r="AQ5" i="1"/>
  <c r="AP42" i="1" l="1"/>
  <c r="AP42" i="2"/>
  <c r="AO42" i="2"/>
  <c r="AO42" i="1"/>
  <c r="AN42" i="2"/>
  <c r="AN42" i="1"/>
  <c r="AM42" i="2"/>
  <c r="AM42" i="1"/>
  <c r="AP43" i="1" l="1"/>
  <c r="AP43" i="2"/>
  <c r="AO43" i="2"/>
  <c r="AO43" i="1"/>
  <c r="AN43" i="2"/>
  <c r="AN43" i="1"/>
  <c r="AL42" i="2"/>
  <c r="AM43" i="2" s="1"/>
  <c r="AL42" i="1"/>
  <c r="AK42" i="2"/>
  <c r="AK42" i="1"/>
  <c r="AJ42" i="2"/>
  <c r="AJ42" i="1"/>
  <c r="AI42" i="2"/>
  <c r="AI42" i="1"/>
  <c r="AD42" i="2"/>
  <c r="AP44" i="2" s="1"/>
  <c r="AE42" i="2"/>
  <c r="AF42" i="2"/>
  <c r="AG42" i="2"/>
  <c r="AH42" i="2"/>
  <c r="AL43" i="1" l="1"/>
  <c r="AM43" i="1"/>
  <c r="AL43" i="2"/>
  <c r="AK43" i="2"/>
  <c r="AK43" i="1"/>
  <c r="AJ43" i="2"/>
  <c r="AJ43" i="1"/>
  <c r="AI43" i="2"/>
  <c r="AE43" i="2"/>
  <c r="AF43" i="2"/>
  <c r="AG43" i="2"/>
  <c r="AH43" i="2"/>
  <c r="AH42" i="1"/>
  <c r="AI43" i="1" s="1"/>
  <c r="AG42" i="1" l="1"/>
  <c r="AH43" i="1" s="1"/>
  <c r="AF42" i="1"/>
  <c r="AG43" i="1" l="1"/>
  <c r="AE42" i="1"/>
  <c r="AF43" i="1" s="1"/>
  <c r="AD42" i="1"/>
  <c r="AP44" i="1" s="1"/>
  <c r="AE43" i="1" l="1"/>
  <c r="AC42" i="1"/>
  <c r="AC42" i="2"/>
  <c r="AD43" i="2" l="1"/>
  <c r="AO44" i="2"/>
  <c r="AD43" i="1"/>
  <c r="AO44" i="1"/>
  <c r="AB42" i="2"/>
  <c r="AB42" i="1"/>
  <c r="AA42" i="2"/>
  <c r="AM44" i="2" s="1"/>
  <c r="AA42" i="1"/>
  <c r="AM44" i="1" s="1"/>
  <c r="Z42" i="2"/>
  <c r="AL44" i="2" s="1"/>
  <c r="Y42" i="2"/>
  <c r="AK44" i="2" s="1"/>
  <c r="Z42" i="1"/>
  <c r="AL44" i="1" s="1"/>
  <c r="Y42" i="1"/>
  <c r="AK44" i="1" s="1"/>
  <c r="AC43" i="2" l="1"/>
  <c r="AN44" i="2"/>
  <c r="AC43" i="1"/>
  <c r="AN44" i="1"/>
  <c r="Z43" i="1"/>
  <c r="AA43" i="2"/>
  <c r="AB43" i="2"/>
  <c r="AA43" i="1"/>
  <c r="AB43" i="1"/>
  <c r="Z43" i="2"/>
  <c r="X42" i="1"/>
  <c r="Y43" i="1" l="1"/>
  <c r="AJ44" i="1"/>
  <c r="X42" i="2"/>
  <c r="W42" i="1"/>
  <c r="AI44" i="1" s="1"/>
  <c r="W42" i="2"/>
  <c r="AI44" i="2" s="1"/>
  <c r="V42" i="2"/>
  <c r="AH44" i="2" s="1"/>
  <c r="V42" i="1"/>
  <c r="AH44" i="1" s="1"/>
  <c r="Y43" i="2" l="1"/>
  <c r="AJ44" i="2"/>
  <c r="X43" i="2"/>
  <c r="X43" i="1"/>
  <c r="W43" i="2"/>
  <c r="W43" i="1"/>
  <c r="U42" i="2"/>
  <c r="AG44" i="2" s="1"/>
  <c r="U42" i="1"/>
  <c r="T42" i="2"/>
  <c r="AF44" i="2" s="1"/>
  <c r="T42" i="1"/>
  <c r="AF44" i="1" s="1"/>
  <c r="S42" i="1"/>
  <c r="AE44" i="1" s="1"/>
  <c r="S42" i="2"/>
  <c r="AE44" i="2" s="1"/>
  <c r="R42" i="2"/>
  <c r="AD44" i="2" s="1"/>
  <c r="R42" i="1"/>
  <c r="AD44" i="1" s="1"/>
  <c r="Q42" i="2"/>
  <c r="AC44" i="2" s="1"/>
  <c r="Q42" i="1"/>
  <c r="AC44" i="1" s="1"/>
  <c r="V43" i="1" l="1"/>
  <c r="AG44" i="1"/>
  <c r="V43" i="2"/>
  <c r="U43" i="1"/>
  <c r="R43" i="2"/>
  <c r="T43" i="2"/>
  <c r="S43" i="2"/>
  <c r="U43" i="2"/>
  <c r="R43" i="1"/>
  <c r="T43" i="1"/>
  <c r="S43" i="1"/>
  <c r="P42" i="2"/>
  <c r="O42" i="2"/>
  <c r="AA44" i="2" s="1"/>
  <c r="N42" i="2"/>
  <c r="Z44" i="2" s="1"/>
  <c r="M42" i="2"/>
  <c r="Y44" i="2" s="1"/>
  <c r="L42" i="2"/>
  <c r="X44" i="2" s="1"/>
  <c r="K42" i="2"/>
  <c r="W44" i="2" s="1"/>
  <c r="J42" i="2"/>
  <c r="V44" i="2" s="1"/>
  <c r="I42" i="2"/>
  <c r="U44" i="2" s="1"/>
  <c r="H42" i="2"/>
  <c r="T44" i="2" s="1"/>
  <c r="G42" i="2"/>
  <c r="S44" i="2" s="1"/>
  <c r="F42" i="2"/>
  <c r="R44" i="2" s="1"/>
  <c r="E42" i="2"/>
  <c r="Q44" i="2" s="1"/>
  <c r="D42" i="2"/>
  <c r="E42" i="1"/>
  <c r="Q44" i="1" s="1"/>
  <c r="F42" i="1"/>
  <c r="R44" i="1" s="1"/>
  <c r="G42" i="1"/>
  <c r="H42" i="1"/>
  <c r="I42" i="1"/>
  <c r="J42" i="1"/>
  <c r="V44" i="1" s="1"/>
  <c r="K42" i="1"/>
  <c r="L42" i="1"/>
  <c r="X44" i="1" s="1"/>
  <c r="M42" i="1"/>
  <c r="Y44" i="1" s="1"/>
  <c r="N42" i="1"/>
  <c r="Z44" i="1" s="1"/>
  <c r="O42" i="1"/>
  <c r="AA44" i="1" s="1"/>
  <c r="P42" i="1"/>
  <c r="D42" i="1"/>
  <c r="Q43" i="1" l="1"/>
  <c r="AB44" i="1"/>
  <c r="Q43" i="2"/>
  <c r="AB44" i="2"/>
  <c r="O43" i="1"/>
  <c r="G43" i="1"/>
  <c r="K43" i="1"/>
  <c r="W44" i="1"/>
  <c r="L43" i="1"/>
  <c r="I43" i="1"/>
  <c r="U44" i="1"/>
  <c r="H43" i="1"/>
  <c r="T44" i="1"/>
  <c r="S44" i="1"/>
  <c r="P44" i="1"/>
  <c r="N43" i="1"/>
  <c r="F43" i="1"/>
  <c r="H43" i="2"/>
  <c r="L43" i="2"/>
  <c r="E43" i="1"/>
  <c r="J43" i="1"/>
  <c r="M43" i="1"/>
  <c r="E43" i="2"/>
  <c r="I43" i="2"/>
  <c r="M43" i="2"/>
  <c r="F43" i="2"/>
  <c r="J43" i="2"/>
  <c r="G43" i="2"/>
  <c r="K43" i="2"/>
  <c r="O43" i="2"/>
  <c r="P44" i="2"/>
  <c r="N43" i="2"/>
  <c r="P43" i="1"/>
  <c r="P43" i="2"/>
</calcChain>
</file>

<file path=xl/sharedStrings.xml><?xml version="1.0" encoding="utf-8"?>
<sst xmlns="http://schemas.openxmlformats.org/spreadsheetml/2006/main" count="264" uniqueCount="57">
  <si>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</si>
  <si>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</si>
  <si>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</si>
  <si>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</si>
  <si>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</si>
  <si>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</si>
  <si>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</si>
  <si>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</si>
  <si>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</si>
  <si>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</si>
  <si>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</si>
  <si>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</si>
  <si>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</si>
  <si>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</si>
  <si>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</si>
  <si>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</si>
  <si>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</si>
  <si>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</si>
  <si>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</si>
  <si>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</si>
  <si>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</si>
  <si>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</si>
  <si>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</si>
  <si>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</si>
  <si>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</si>
  <si>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</si>
  <si>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</si>
  <si>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</si>
  <si>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</si>
  <si>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</si>
  <si>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</si>
  <si>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</si>
  <si>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</si>
  <si>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</si>
  <si>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</si>
  <si>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</si>
  <si>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</si>
  <si>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</si>
  <si>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</si>
  <si>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</si>
  <si>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</si>
  <si>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</si>
  <si>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</si>
  <si>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</si>
  <si>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</si>
  <si>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</si>
  <si>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</si>
  <si>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 xml:space="preserve">HOUSEHOLD KEROSENE  (KEROSENE ) </t>
  </si>
  <si>
    <t>PRICE WATCH</t>
  </si>
  <si>
    <t>F</t>
  </si>
  <si>
    <t>STATES WITH THE HIGHEST AVERAGE PRICES IN MAY</t>
  </si>
  <si>
    <t>STATES WITH THE LOWEST AVERAGE PRICES IN MAY</t>
  </si>
  <si>
    <t>Abia and Kogi</t>
  </si>
  <si>
    <t>Year on Year %</t>
  </si>
  <si>
    <t>Month on Month %</t>
  </si>
  <si>
    <t>(Sept 2017-Sept 2018)</t>
  </si>
  <si>
    <t>Aug 2018-Sept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</si>
</sst>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48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Fill="1" applyBorder="1" applyAlignment="1">
      <alignment horizontal="right" wrapText="1"/>
    </xf>
    <xf numFmtId="2" fontId="9" fillId="0" borderId="6" xfId="2" applyNumberFormat="1" applyFont="1" applyFill="1" applyBorder="1" applyAlignment="1">
      <alignment horizontal="right" wrapText="1"/>
    </xf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2" fillId="0" borderId="2" xfId="2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3" fillId="0" borderId="2" xfId="6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4" fillId="0" borderId="2" xfId="5" applyNumberFormat="1" applyFont="1" applyFill="1" applyBorder="1" applyAlignment="1">
      <alignment horizontal="right" wrapText="1"/>
    </xf>
    <xf numFmtId="2" fontId="3" fillId="0" borderId="2" xfId="7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164" fontId="3" fillId="0" borderId="2" xfId="8" applyFont="1" applyFill="1" applyBorder="1" applyAlignment="1">
      <alignment horizontal="right" wrapText="1"/>
    </xf>
    <xf numFmtId="164" fontId="0" fillId="0" borderId="0" xfId="8" applyFont="1"/>
    <xf numFmtId="164" fontId="3" fillId="0" borderId="3" xfId="8" applyFont="1" applyFill="1" applyBorder="1" applyAlignment="1">
      <alignment horizontal="right" wrapText="1"/>
    </xf>
    <xf numFmtId="165" fontId="3" fillId="0" borderId="2" xfId="8" applyNumberFormat="1" applyFont="1" applyFill="1" applyBorder="1" applyAlignment="1">
      <alignment horizontal="right" wrapText="1"/>
    </xf>
    <xf numFmtId="165" fontId="3" fillId="0" borderId="3" xfId="8" applyNumberFormat="1" applyFont="1" applyFill="1" applyBorder="1" applyAlignment="1">
      <alignment horizontal="right" wrapText="1"/>
    </xf>
    <xf numFmtId="2" fontId="17" fillId="0" borderId="2" xfId="9" applyNumberFormat="1" applyFont="1" applyFill="1" applyBorder="1" applyAlignment="1">
      <alignment horizontal="right" wrapText="1"/>
    </xf>
    <xf numFmtId="2" fontId="17" fillId="0" borderId="2" xfId="10" applyNumberFormat="1" applyFont="1" applyFill="1" applyBorder="1" applyAlignment="1">
      <alignment horizontal="right" wrapText="1"/>
    </xf>
    <xf numFmtId="2" fontId="17" fillId="0" borderId="2" xfId="5" applyNumberFormat="1" applyFont="1" applyFill="1" applyBorder="1" applyAlignment="1">
      <alignment horizontal="right" wrapText="1"/>
    </xf>
    <xf numFmtId="2" fontId="17" fillId="0" borderId="2" xfId="11" applyNumberFormat="1" applyFont="1" applyFill="1" applyBorder="1" applyAlignment="1">
      <alignment horizontal="right" wrapText="1"/>
    </xf>
    <xf numFmtId="2" fontId="3" fillId="0" borderId="2" xfId="5" applyNumberFormat="1" applyFont="1" applyFill="1" applyBorder="1" applyAlignment="1">
      <alignment horizontal="right" wrapText="1"/>
    </xf>
    <xf numFmtId="2" fontId="19" fillId="0" borderId="2" xfId="5" applyNumberFormat="1" applyFont="1" applyFill="1" applyBorder="1" applyAlignment="1">
      <alignment horizontal="right" wrapText="1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center"/>
    </xf>
    <xf numFmtId="0" fontId="20" fillId="3" borderId="0" xfId="0" applyFont="1" applyFill="1" applyAlignment="1">
      <alignment horizontal="center"/>
    </xf>
    <xf numFmtId="166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4"/>
  <sheetViews>
    <sheetView tabSelected="1" workbookViewId="0">
      <pane xSplit="1" ySplit="4" topLeftCell="AG32" activePane="bottomRight" state="frozen"/>
      <selection pane="topRight" activeCell="B1" sqref="B1"/>
      <selection pane="bottomLeft" activeCell="A5" sqref="A5"/>
      <selection pane="bottomRight" activeCell="AI48" sqref="AI48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3" max="43" width="21.7109375" customWidth="1"/>
    <col min="44" max="44" width="21.42578125" customWidth="1"/>
  </cols>
  <sheetData>
    <row r="1" spans="1:44" ht="21" x14ac:dyDescent="0.35">
      <c r="C1" s="42" t="s">
        <v>47</v>
      </c>
      <c r="D1" s="43"/>
      <c r="E1" s="43"/>
      <c r="F1" s="43"/>
      <c r="G1" s="43"/>
      <c r="H1" s="43"/>
      <c r="AH1" s="32" t="s">
        <v>49</v>
      </c>
    </row>
    <row r="2" spans="1:44" ht="21" x14ac:dyDescent="0.35">
      <c r="C2" s="42" t="s">
        <v>48</v>
      </c>
      <c r="D2" s="43"/>
      <c r="E2" s="43"/>
      <c r="F2" s="43"/>
    </row>
    <row r="3" spans="1:44" ht="20.25" customHeight="1" x14ac:dyDescent="0.35">
      <c r="C3" s="13" t="s">
        <v>46</v>
      </c>
      <c r="AQ3" s="44" t="s">
        <v>53</v>
      </c>
      <c r="AR3" s="44" t="s">
        <v>54</v>
      </c>
    </row>
    <row r="4" spans="1:44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45" t="s">
        <v>55</v>
      </c>
      <c r="AR4" s="45" t="s">
        <v>56</v>
      </c>
    </row>
    <row r="5" spans="1:44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6">
        <f>(AP5-AD5)/AD5*100</f>
        <v>0.46189376443432323</v>
      </c>
      <c r="AR5" s="46">
        <f>(AP5-AO5)/AO5*100</f>
        <v>1.9332161687173297</v>
      </c>
    </row>
    <row r="6" spans="1:44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6">
        <f t="shared" ref="AQ6:AQ42" si="0">(AP6-AD6)/AD6*100</f>
        <v>44.827586206896541</v>
      </c>
      <c r="AR6" s="46">
        <f t="shared" ref="AR6:AR42" si="1">(AP6-AO6)/AO6*100</f>
        <v>4.9999999999999876</v>
      </c>
    </row>
    <row r="7" spans="1:44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6">
        <f t="shared" si="0"/>
        <v>25.000000000000007</v>
      </c>
      <c r="AR7" s="46">
        <f t="shared" si="1"/>
        <v>0.69444444444443798</v>
      </c>
    </row>
    <row r="8" spans="1:44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6">
        <f t="shared" si="0"/>
        <v>10.427505626689383</v>
      </c>
      <c r="AR8" s="46">
        <f t="shared" si="1"/>
        <v>1.9555541368110989</v>
      </c>
    </row>
    <row r="9" spans="1:44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6">
        <f t="shared" si="0"/>
        <v>32.091097308488614</v>
      </c>
      <c r="AR9" s="46">
        <f t="shared" si="1"/>
        <v>5.7318366625419328</v>
      </c>
    </row>
    <row r="10" spans="1:44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6">
        <f t="shared" si="0"/>
        <v>17.037037037037031</v>
      </c>
      <c r="AR10" s="46">
        <f t="shared" si="1"/>
        <v>3.2544765390146551</v>
      </c>
    </row>
    <row r="11" spans="1:44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6">
        <f t="shared" si="0"/>
        <v>23.644859813084114</v>
      </c>
      <c r="AR11" s="46">
        <f t="shared" si="1"/>
        <v>1.8501886114603188</v>
      </c>
    </row>
    <row r="12" spans="1:44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6">
        <f t="shared" si="0"/>
        <v>18.178571428571466</v>
      </c>
      <c r="AR12" s="46">
        <f t="shared" si="1"/>
        <v>6.4298245614035157</v>
      </c>
    </row>
    <row r="13" spans="1:44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6">
        <f t="shared" si="0"/>
        <v>-8.1163708086784148</v>
      </c>
      <c r="AR13" s="46">
        <f t="shared" si="1"/>
        <v>-0.98199672667743865</v>
      </c>
    </row>
    <row r="14" spans="1:44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6">
        <f t="shared" si="0"/>
        <v>18.730158730158841</v>
      </c>
      <c r="AR14" s="46">
        <f t="shared" si="1"/>
        <v>3.3863165169318252</v>
      </c>
    </row>
    <row r="15" spans="1:44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6">
        <f t="shared" si="0"/>
        <v>6.8925515594425457</v>
      </c>
      <c r="AR15" s="46">
        <f t="shared" si="1"/>
        <v>-1.5504033761523899</v>
      </c>
    </row>
    <row r="16" spans="1:44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6">
        <f t="shared" si="0"/>
        <v>34.423645320197075</v>
      </c>
      <c r="AR16" s="46">
        <f t="shared" si="1"/>
        <v>1.5992668117767979</v>
      </c>
    </row>
    <row r="17" spans="1:44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6">
        <f t="shared" si="0"/>
        <v>35.301294807291249</v>
      </c>
      <c r="AR17" s="46">
        <f t="shared" si="1"/>
        <v>-0.53526435788319604</v>
      </c>
    </row>
    <row r="18" spans="1:44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6">
        <f t="shared" si="0"/>
        <v>39.047619047619051</v>
      </c>
      <c r="AR18" s="46">
        <f t="shared" si="1"/>
        <v>5.5884286653518318</v>
      </c>
    </row>
    <row r="19" spans="1:44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6">
        <f t="shared" si="0"/>
        <v>32.62879788639377</v>
      </c>
      <c r="AR19" s="46">
        <f t="shared" si="1"/>
        <v>2.4489795918367321</v>
      </c>
    </row>
    <row r="20" spans="1:44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6">
        <f t="shared" si="0"/>
        <v>22.795969773299756</v>
      </c>
      <c r="AR20" s="46">
        <f t="shared" si="1"/>
        <v>3.8417649296310343</v>
      </c>
    </row>
    <row r="21" spans="1:44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6">
        <f t="shared" si="0"/>
        <v>29.201430274135664</v>
      </c>
      <c r="AR21" s="46">
        <f t="shared" si="1"/>
        <v>4.1610962566842469</v>
      </c>
    </row>
    <row r="22" spans="1:44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6">
        <f t="shared" si="0"/>
        <v>12.12624584717592</v>
      </c>
      <c r="AR22" s="46">
        <f t="shared" si="1"/>
        <v>7.1428571428569967</v>
      </c>
    </row>
    <row r="23" spans="1:44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6">
        <f t="shared" si="0"/>
        <v>-9.3333333333333304</v>
      </c>
      <c r="AR23" s="46">
        <f t="shared" si="1"/>
        <v>-1.2345679012345609</v>
      </c>
    </row>
    <row r="24" spans="1:44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6">
        <f t="shared" si="0"/>
        <v>-1.4583333333332182</v>
      </c>
      <c r="AR24" s="46">
        <f t="shared" si="1"/>
        <v>-1.1494252873561976</v>
      </c>
    </row>
    <row r="25" spans="1:44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6">
        <f t="shared" si="0"/>
        <v>12.910569105691067</v>
      </c>
      <c r="AR25" s="46">
        <f t="shared" si="1"/>
        <v>-1.5873015873015717</v>
      </c>
    </row>
    <row r="26" spans="1:44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6">
        <f t="shared" si="0"/>
        <v>-3.5672514619883273</v>
      </c>
      <c r="AR26" s="46">
        <f t="shared" si="1"/>
        <v>-0.20576131687242333</v>
      </c>
    </row>
    <row r="27" spans="1:44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6">
        <f t="shared" si="0"/>
        <v>-9.0196078431371305</v>
      </c>
      <c r="AR27" s="46">
        <f t="shared" si="1"/>
        <v>3.5714285714288607</v>
      </c>
    </row>
    <row r="28" spans="1:44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6">
        <f t="shared" si="0"/>
        <v>-6.2500000000000071</v>
      </c>
      <c r="AR28" s="46">
        <f t="shared" si="1"/>
        <v>-7.6923076923075691</v>
      </c>
    </row>
    <row r="29" spans="1:44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6">
        <f t="shared" si="0"/>
        <v>11.817923186344073</v>
      </c>
      <c r="AR29" s="46">
        <f t="shared" si="1"/>
        <v>7.3053002877562694</v>
      </c>
    </row>
    <row r="30" spans="1:44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6">
        <f t="shared" si="0"/>
        <v>21.556420233463154</v>
      </c>
      <c r="AR30" s="46">
        <f t="shared" si="1"/>
        <v>2.101769911504443</v>
      </c>
    </row>
    <row r="31" spans="1:44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6">
        <f t="shared" si="0"/>
        <v>15.844155844155852</v>
      </c>
      <c r="AR31" s="46">
        <f t="shared" si="1"/>
        <v>12.501261224901796</v>
      </c>
    </row>
    <row r="32" spans="1:44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6">
        <f t="shared" si="0"/>
        <v>18.422939068100312</v>
      </c>
      <c r="AR32" s="46">
        <f t="shared" si="1"/>
        <v>7.5520833333332327</v>
      </c>
    </row>
    <row r="33" spans="1:44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6">
        <f t="shared" si="0"/>
        <v>13.74193548387094</v>
      </c>
      <c r="AR33" s="46">
        <f t="shared" si="1"/>
        <v>6.3489669733072986</v>
      </c>
    </row>
    <row r="34" spans="1:44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6">
        <f t="shared" si="0"/>
        <v>13.568281938325995</v>
      </c>
      <c r="AR34" s="46">
        <f t="shared" si="1"/>
        <v>13.278323049740337</v>
      </c>
    </row>
    <row r="35" spans="1:44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6">
        <f t="shared" si="0"/>
        <v>9.3970229585399849</v>
      </c>
      <c r="AR35" s="46">
        <f t="shared" si="1"/>
        <v>9.0805416963647172</v>
      </c>
    </row>
    <row r="36" spans="1:44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6">
        <f t="shared" si="0"/>
        <v>-0.52631578947369018</v>
      </c>
      <c r="AR36" s="46">
        <f t="shared" si="1"/>
        <v>5.5329949238576823</v>
      </c>
    </row>
    <row r="37" spans="1:44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6">
        <f t="shared" si="0"/>
        <v>-6.4429009986418402</v>
      </c>
      <c r="AR37" s="46">
        <f t="shared" si="1"/>
        <v>-3.8513116050085476</v>
      </c>
    </row>
    <row r="38" spans="1:44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6">
        <f t="shared" si="0"/>
        <v>0.65359477124184717</v>
      </c>
      <c r="AR38" s="46">
        <f t="shared" si="1"/>
        <v>5.9259259259259354</v>
      </c>
    </row>
    <row r="39" spans="1:44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6">
        <f t="shared" si="0"/>
        <v>2.4175824175824148</v>
      </c>
      <c r="AR39" s="46">
        <f t="shared" si="1"/>
        <v>-6.0799462546187533</v>
      </c>
    </row>
    <row r="40" spans="1:44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6">
        <f t="shared" si="0"/>
        <v>11.590296495956864</v>
      </c>
      <c r="AR40" s="46">
        <f t="shared" si="1"/>
        <v>-1.2875536480687177</v>
      </c>
    </row>
    <row r="41" spans="1:44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6">
        <f t="shared" si="0"/>
        <v>-6.7161016949152952</v>
      </c>
      <c r="AR41" s="46">
        <f t="shared" si="1"/>
        <v>7.916666666666651</v>
      </c>
    </row>
    <row r="42" spans="1:44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47">
        <f t="shared" si="0"/>
        <v>12.399702966274845</v>
      </c>
      <c r="AR42" s="47">
        <f t="shared" si="1"/>
        <v>2.9538735600051722</v>
      </c>
    </row>
    <row r="43" spans="1:44" ht="15" customHeight="1" x14ac:dyDescent="0.25">
      <c r="A43" s="11" t="s">
        <v>44</v>
      </c>
      <c r="E43" s="14">
        <f>E42/D42*100-100</f>
        <v>7.5524922131515524</v>
      </c>
      <c r="F43" s="14">
        <f t="shared" ref="F43:AP43" si="13">F42/E42*100-100</f>
        <v>12.140921363290147</v>
      </c>
      <c r="G43" s="14">
        <f t="shared" si="13"/>
        <v>-4.9945461730845722</v>
      </c>
      <c r="H43" s="14">
        <f t="shared" si="13"/>
        <v>1.3108290224215011</v>
      </c>
      <c r="I43" s="14">
        <f t="shared" si="13"/>
        <v>13.841233912217078</v>
      </c>
      <c r="J43" s="14">
        <f t="shared" si="13"/>
        <v>-14.01623722496889</v>
      </c>
      <c r="K43" s="14">
        <f t="shared" si="13"/>
        <v>19.483947276998421</v>
      </c>
      <c r="L43" s="14">
        <f t="shared" si="13"/>
        <v>-16.764243847781174</v>
      </c>
      <c r="M43" s="14">
        <f t="shared" si="13"/>
        <v>-3.738053229139382E-2</v>
      </c>
      <c r="N43" s="14">
        <f t="shared" si="13"/>
        <v>4.1012665574236422</v>
      </c>
      <c r="O43" s="14">
        <f t="shared" si="13"/>
        <v>2.1823222231757313</v>
      </c>
      <c r="P43" s="14">
        <f t="shared" si="13"/>
        <v>30.655037197236396</v>
      </c>
      <c r="Q43" s="14">
        <f t="shared" si="13"/>
        <v>-3.8993359553723366</v>
      </c>
      <c r="R43" s="14">
        <f t="shared" si="13"/>
        <v>-3.1905271691828716</v>
      </c>
      <c r="S43" s="14">
        <f t="shared" si="13"/>
        <v>1.4033088234866682</v>
      </c>
      <c r="T43" s="14">
        <f t="shared" si="13"/>
        <v>-3.3716008044298036</v>
      </c>
      <c r="U43" s="14">
        <f t="shared" si="13"/>
        <v>-18.031565582230456</v>
      </c>
      <c r="V43" s="14">
        <f t="shared" si="13"/>
        <v>87.119108591287386</v>
      </c>
      <c r="W43" s="14">
        <f t="shared" si="13"/>
        <v>-18.769048950226193</v>
      </c>
      <c r="X43" s="14">
        <f t="shared" si="13"/>
        <v>-11.59366430770217</v>
      </c>
      <c r="Y43" s="14">
        <f t="shared" si="13"/>
        <v>-9.8722827814000169</v>
      </c>
      <c r="Z43" s="14">
        <f t="shared" si="13"/>
        <v>8.0094914296793718</v>
      </c>
      <c r="AA43" s="14">
        <f t="shared" si="13"/>
        <v>-5.2831078271856029</v>
      </c>
      <c r="AB43" s="14">
        <f t="shared" si="13"/>
        <v>-2.3590127062510788</v>
      </c>
      <c r="AC43" s="14">
        <f t="shared" si="13"/>
        <v>-19.597389680120202</v>
      </c>
      <c r="AD43" s="14">
        <f t="shared" si="13"/>
        <v>17.276334033663929</v>
      </c>
      <c r="AE43" s="14">
        <f t="shared" si="13"/>
        <v>3.3871598215067706</v>
      </c>
      <c r="AF43" s="14">
        <f t="shared" si="13"/>
        <v>-2.3063243369887942</v>
      </c>
      <c r="AG43" s="14">
        <f t="shared" si="13"/>
        <v>8.794302176464285</v>
      </c>
      <c r="AH43" s="14">
        <f t="shared" si="13"/>
        <v>-0.61240065953927569</v>
      </c>
      <c r="AI43" s="14">
        <f t="shared" si="13"/>
        <v>-9.6484687358426413E-2</v>
      </c>
      <c r="AJ43" s="14">
        <f t="shared" si="13"/>
        <v>-6.7854631110225796</v>
      </c>
      <c r="AK43" s="14">
        <f t="shared" si="13"/>
        <v>3.5310404561180064</v>
      </c>
      <c r="AL43" s="14">
        <f t="shared" si="13"/>
        <v>0.6468447294279116</v>
      </c>
      <c r="AM43" s="14">
        <f t="shared" si="13"/>
        <v>-0.2196196171331195</v>
      </c>
      <c r="AN43" s="14">
        <f t="shared" si="13"/>
        <v>-1.0022122103510469</v>
      </c>
      <c r="AO43" s="14">
        <f t="shared" si="13"/>
        <v>4.2906229639763467</v>
      </c>
      <c r="AP43" s="14">
        <f t="shared" si="13"/>
        <v>2.953873560005178</v>
      </c>
    </row>
    <row r="44" spans="1:44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P44" si="14">P42/D42*100-100</f>
        <v>57.007393479165984</v>
      </c>
      <c r="Q44" s="14">
        <f t="shared" si="14"/>
        <v>40.289773512277236</v>
      </c>
      <c r="R44" s="14">
        <f t="shared" si="14"/>
        <v>21.109928937361303</v>
      </c>
      <c r="S44" s="14">
        <f t="shared" si="14"/>
        <v>29.265710871711349</v>
      </c>
      <c r="T44" s="14">
        <f t="shared" si="14"/>
        <v>23.291249641699281</v>
      </c>
      <c r="U44" s="14">
        <f t="shared" si="14"/>
        <v>-11.227326310138153</v>
      </c>
      <c r="V44" s="14">
        <f t="shared" si="14"/>
        <v>93.188376874986886</v>
      </c>
      <c r="W44" s="14">
        <f t="shared" si="14"/>
        <v>31.338777659702515</v>
      </c>
      <c r="X44" s="14">
        <f t="shared" si="14"/>
        <v>39.497502082705694</v>
      </c>
      <c r="Y44" s="14">
        <f t="shared" si="14"/>
        <v>25.772928794373399</v>
      </c>
      <c r="Z44" s="14">
        <f t="shared" si="14"/>
        <v>30.494762685793688</v>
      </c>
      <c r="AA44" s="14">
        <f t="shared" si="14"/>
        <v>20.960828619962271</v>
      </c>
      <c r="AB44" s="14">
        <f t="shared" si="14"/>
        <v>-9.6036786358750845</v>
      </c>
      <c r="AC44" s="14">
        <f t="shared" si="14"/>
        <v>-24.369927375161865</v>
      </c>
      <c r="AD44" s="14">
        <f t="shared" si="14"/>
        <v>-8.3806842369527459</v>
      </c>
      <c r="AE44" s="14">
        <f t="shared" si="14"/>
        <v>-6.5882469573090532</v>
      </c>
      <c r="AF44" s="14">
        <f t="shared" si="14"/>
        <v>-5.5584322948785001</v>
      </c>
      <c r="AG44" s="14">
        <f t="shared" si="14"/>
        <v>25.349526655136373</v>
      </c>
      <c r="AH44" s="14">
        <f t="shared" si="14"/>
        <v>-33.421078015454114</v>
      </c>
      <c r="AI44" s="14">
        <f t="shared" si="14"/>
        <v>-18.116576673999546</v>
      </c>
      <c r="AJ44" s="14">
        <f t="shared" si="14"/>
        <v>-13.663140492744063</v>
      </c>
      <c r="AK44" s="14">
        <f t="shared" si="14"/>
        <v>-0.82357380893243715</v>
      </c>
      <c r="AL44" s="14">
        <f t="shared" si="14"/>
        <v>-7.5840999198603924</v>
      </c>
      <c r="AM44" s="14">
        <f t="shared" si="14"/>
        <v>-2.643620880246317</v>
      </c>
      <c r="AN44" s="14">
        <f t="shared" si="14"/>
        <v>-1.2907752451308454</v>
      </c>
      <c r="AO44" s="14">
        <f t="shared" si="14"/>
        <v>28.036222966148216</v>
      </c>
      <c r="AP44" s="14">
        <f t="shared" si="14"/>
        <v>12.399702966274845</v>
      </c>
    </row>
    <row r="46" spans="1:44" ht="15" customHeight="1" x14ac:dyDescent="0.25">
      <c r="A46" s="12" t="s">
        <v>50</v>
      </c>
    </row>
    <row r="47" spans="1:44" ht="15" customHeight="1" x14ac:dyDescent="0.25">
      <c r="A47" s="4" t="s">
        <v>7</v>
      </c>
      <c r="B47" s="41">
        <v>350</v>
      </c>
      <c r="D47" s="4"/>
      <c r="I47" s="4"/>
      <c r="J47" s="28"/>
      <c r="L47" s="4"/>
      <c r="M47" s="28"/>
      <c r="AD47" s="4"/>
      <c r="AE47" s="38"/>
      <c r="AH47" s="4"/>
      <c r="AI47" s="22"/>
    </row>
    <row r="48" spans="1:44" ht="15" customHeight="1" x14ac:dyDescent="0.25">
      <c r="A48" s="4" t="s">
        <v>32</v>
      </c>
      <c r="B48" s="41">
        <v>337.87878787878799</v>
      </c>
      <c r="D48" s="4"/>
      <c r="I48" s="4"/>
      <c r="J48" s="28"/>
      <c r="L48" s="4"/>
      <c r="M48" s="28"/>
      <c r="AD48" s="4"/>
      <c r="AE48" s="38"/>
      <c r="AH48" s="4"/>
      <c r="AI48" s="22"/>
    </row>
    <row r="49" spans="1:35" ht="15" customHeight="1" x14ac:dyDescent="0.25">
      <c r="A49" s="4" t="s">
        <v>20</v>
      </c>
      <c r="B49" s="41">
        <v>344.66666666666674</v>
      </c>
      <c r="D49" s="4"/>
      <c r="I49" s="4"/>
      <c r="J49" s="28"/>
      <c r="L49" s="4"/>
      <c r="M49" s="28"/>
      <c r="AD49" s="4"/>
      <c r="AE49" s="38"/>
      <c r="AH49" s="4"/>
      <c r="AI49" s="22"/>
    </row>
    <row r="50" spans="1:35" ht="15" customHeight="1" x14ac:dyDescent="0.25">
      <c r="F50" s="5"/>
    </row>
    <row r="51" spans="1:35" ht="15" customHeight="1" x14ac:dyDescent="0.25">
      <c r="A51" s="12" t="s">
        <v>51</v>
      </c>
    </row>
    <row r="52" spans="1:35" ht="15" customHeight="1" x14ac:dyDescent="0.25">
      <c r="A52" s="4" t="s">
        <v>29</v>
      </c>
      <c r="B52" s="41">
        <v>250</v>
      </c>
      <c r="D52" s="4"/>
      <c r="I52" s="4"/>
      <c r="J52" s="28"/>
      <c r="AD52" s="4"/>
      <c r="AE52" s="38"/>
      <c r="AH52" s="4"/>
    </row>
    <row r="53" spans="1:35" ht="15" customHeight="1" x14ac:dyDescent="0.25">
      <c r="A53" s="4" t="s">
        <v>52</v>
      </c>
      <c r="B53" s="41">
        <v>241.666666666667</v>
      </c>
      <c r="D53" s="4"/>
      <c r="I53" s="4"/>
      <c r="J53" s="28"/>
      <c r="AD53" s="4"/>
      <c r="AE53" s="38"/>
      <c r="AH53" s="4"/>
      <c r="AI53" s="22"/>
    </row>
    <row r="54" spans="1:35" ht="15" customHeight="1" x14ac:dyDescent="0.25">
      <c r="A54" s="4" t="s">
        <v>14</v>
      </c>
      <c r="B54" s="41">
        <v>235.277777777778</v>
      </c>
      <c r="D54" s="4"/>
      <c r="I54" s="4"/>
      <c r="J54" s="28"/>
      <c r="AD54" s="4"/>
      <c r="AE54" s="38"/>
    </row>
  </sheetData>
  <sortState ref="A2:Q38">
    <sortCondition ref="A2:A38"/>
  </sortState>
  <mergeCells count="2">
    <mergeCell ref="C1:H1"/>
    <mergeCell ref="C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58"/>
  <sheetViews>
    <sheetView workbookViewId="0">
      <pane xSplit="1" topLeftCell="AE1" activePane="topRight" state="frozen"/>
      <selection activeCell="AI48" sqref="AI48"/>
      <selection pane="topRight" activeCell="AI48" sqref="AI48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3" max="43" width="21.7109375" customWidth="1"/>
    <col min="44" max="44" width="21.42578125" customWidth="1"/>
  </cols>
  <sheetData>
    <row r="1" spans="1:44" ht="21" x14ac:dyDescent="0.35">
      <c r="C1" s="42" t="s">
        <v>47</v>
      </c>
      <c r="D1" s="43"/>
      <c r="E1" s="43"/>
      <c r="F1" s="43"/>
      <c r="G1" s="43"/>
      <c r="H1" s="43"/>
      <c r="AH1" s="32"/>
    </row>
    <row r="2" spans="1:44" ht="21" x14ac:dyDescent="0.35">
      <c r="C2" s="42" t="s">
        <v>48</v>
      </c>
      <c r="D2" s="43"/>
      <c r="E2" s="43"/>
      <c r="F2" s="43"/>
      <c r="AH2" s="32"/>
    </row>
    <row r="3" spans="1:44" ht="20.25" customHeight="1" x14ac:dyDescent="0.35">
      <c r="C3" s="13"/>
      <c r="AH3" s="32"/>
      <c r="AQ3" s="44" t="s">
        <v>53</v>
      </c>
      <c r="AR3" s="44" t="s">
        <v>54</v>
      </c>
    </row>
    <row r="4" spans="1:44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45" t="s">
        <v>55</v>
      </c>
      <c r="AR4" s="45" t="s">
        <v>56</v>
      </c>
    </row>
    <row r="5" spans="1:44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3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6">
        <f>(AP5-AD5)/AD5*100</f>
        <v>43.980641258318208</v>
      </c>
      <c r="AR5" s="46">
        <f>(AP5-AO5)/AO5*100</f>
        <v>2.9189189189189189</v>
      </c>
    </row>
    <row r="6" spans="1:44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3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6">
        <f t="shared" ref="AQ6:AQ42" si="0">(AP6-AD6)/AD6*100</f>
        <v>32.978723404255319</v>
      </c>
      <c r="AR6" s="46">
        <f t="shared" ref="AR6:AR42" si="1">(AP6-AO6)/AO6*100</f>
        <v>-1.3157894736842104</v>
      </c>
    </row>
    <row r="7" spans="1:44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6">
        <f t="shared" si="0"/>
        <v>-3.4259259259258288</v>
      </c>
      <c r="AR7" s="46">
        <f t="shared" si="1"/>
        <v>0.28846153846125533</v>
      </c>
    </row>
    <row r="8" spans="1:44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6">
        <f t="shared" si="0"/>
        <v>15.435787992495264</v>
      </c>
      <c r="AR8" s="46">
        <f t="shared" si="1"/>
        <v>-9.4361403043952237</v>
      </c>
    </row>
    <row r="9" spans="1:44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6">
        <f t="shared" si="0"/>
        <v>33.546885956524527</v>
      </c>
      <c r="AR9" s="46">
        <f t="shared" si="1"/>
        <v>6.0081131454884495</v>
      </c>
    </row>
    <row r="10" spans="1:44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6">
        <f t="shared" si="0"/>
        <v>18.992592592592601</v>
      </c>
      <c r="AR10" s="46">
        <f t="shared" si="1"/>
        <v>1.4141414141414232</v>
      </c>
    </row>
    <row r="11" spans="1:44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6">
        <f t="shared" si="0"/>
        <v>2.0413952144720451</v>
      </c>
      <c r="AR11" s="46">
        <f t="shared" si="1"/>
        <v>-1.7192489100734631</v>
      </c>
    </row>
    <row r="12" spans="1:44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6">
        <f t="shared" si="0"/>
        <v>10.504011387163468</v>
      </c>
      <c r="AR12" s="46">
        <f t="shared" si="1"/>
        <v>-1.1603009259261494</v>
      </c>
    </row>
    <row r="13" spans="1:44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6">
        <f t="shared" si="0"/>
        <v>7.4239999999999915</v>
      </c>
      <c r="AR13" s="46">
        <f t="shared" si="1"/>
        <v>-2.309523809524201</v>
      </c>
    </row>
    <row r="14" spans="1:44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6">
        <f t="shared" si="0"/>
        <v>22.470491622440345</v>
      </c>
      <c r="AR14" s="46">
        <f t="shared" si="1"/>
        <v>0.97417033833259603</v>
      </c>
    </row>
    <row r="15" spans="1:44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6">
        <f t="shared" si="0"/>
        <v>27.979503663783362</v>
      </c>
      <c r="AR15" s="46">
        <f t="shared" si="1"/>
        <v>5.4529941973944887</v>
      </c>
    </row>
    <row r="16" spans="1:44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6">
        <f t="shared" si="0"/>
        <v>43.45351043643263</v>
      </c>
      <c r="AR16" s="46">
        <f t="shared" si="1"/>
        <v>12.774613506916193</v>
      </c>
    </row>
    <row r="17" spans="1:44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6">
        <f t="shared" si="0"/>
        <v>18.168329339794415</v>
      </c>
      <c r="AR17" s="46">
        <f t="shared" si="1"/>
        <v>-6.7515224257404567</v>
      </c>
    </row>
    <row r="18" spans="1:44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3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6">
        <f t="shared" si="0"/>
        <v>13.616619452313497</v>
      </c>
      <c r="AR18" s="46">
        <f t="shared" si="1"/>
        <v>10.109498344792204</v>
      </c>
    </row>
    <row r="19" spans="1:44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6">
        <f t="shared" si="0"/>
        <v>28.77410832232497</v>
      </c>
      <c r="AR19" s="46">
        <f t="shared" si="1"/>
        <v>3.1326371917351699</v>
      </c>
    </row>
    <row r="20" spans="1:44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6">
        <f t="shared" si="0"/>
        <v>0.79365079365038937</v>
      </c>
      <c r="AR20" s="46">
        <f t="shared" si="1"/>
        <v>12.455726092088923</v>
      </c>
    </row>
    <row r="21" spans="1:44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6">
        <f t="shared" si="0"/>
        <v>24.739257405089703</v>
      </c>
      <c r="AR21" s="46">
        <f t="shared" si="1"/>
        <v>9.15950024338796</v>
      </c>
    </row>
    <row r="22" spans="1:44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6">
        <f t="shared" si="0"/>
        <v>22.238095238095219</v>
      </c>
      <c r="AR22" s="46">
        <f t="shared" si="1"/>
        <v>10.821990926073738</v>
      </c>
    </row>
    <row r="23" spans="1:44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6">
        <f t="shared" si="0"/>
        <v>25.353535353535356</v>
      </c>
      <c r="AR23" s="46">
        <f t="shared" si="1"/>
        <v>2.6722925457102735</v>
      </c>
    </row>
    <row r="24" spans="1:44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6">
        <f t="shared" si="0"/>
        <v>7.814992025518654</v>
      </c>
      <c r="AR24" s="46">
        <f t="shared" si="1"/>
        <v>-3.7520938023449792</v>
      </c>
    </row>
    <row r="25" spans="1:44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6">
        <f t="shared" si="0"/>
        <v>29.671319225574074</v>
      </c>
      <c r="AR25" s="46">
        <f t="shared" si="1"/>
        <v>7.1428571428571423</v>
      </c>
    </row>
    <row r="26" spans="1:44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6">
        <f t="shared" si="0"/>
        <v>7.6266015863335674</v>
      </c>
      <c r="AR26" s="46">
        <f t="shared" si="1"/>
        <v>-2.7444253859346222</v>
      </c>
    </row>
    <row r="27" spans="1:44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6">
        <f t="shared" si="0"/>
        <v>12.044817927170875</v>
      </c>
      <c r="AR27" s="46">
        <f t="shared" si="1"/>
        <v>2.574750830564648</v>
      </c>
    </row>
    <row r="28" spans="1:44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6">
        <f t="shared" si="0"/>
        <v>28.612716763005778</v>
      </c>
      <c r="AR28" s="46">
        <f t="shared" si="1"/>
        <v>6.9711538461538467</v>
      </c>
    </row>
    <row r="29" spans="1:44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3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6">
        <f t="shared" si="0"/>
        <v>14.377387318563786</v>
      </c>
      <c r="AR29" s="46">
        <f t="shared" si="1"/>
        <v>12.924798689777109</v>
      </c>
    </row>
    <row r="30" spans="1:44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6">
        <f t="shared" si="0"/>
        <v>23.799703891708962</v>
      </c>
      <c r="AR30" s="46">
        <f t="shared" si="1"/>
        <v>8.6810344827581609</v>
      </c>
    </row>
    <row r="31" spans="1:44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6">
        <f t="shared" si="0"/>
        <v>11.493792551061265</v>
      </c>
      <c r="AR31" s="46">
        <f t="shared" si="1"/>
        <v>3.3868092691622063</v>
      </c>
    </row>
    <row r="32" spans="1:44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6">
        <f t="shared" si="0"/>
        <v>10.788381742738594</v>
      </c>
      <c r="AR32" s="46">
        <f t="shared" si="1"/>
        <v>8.536585365853659</v>
      </c>
    </row>
    <row r="33" spans="1:44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6">
        <f t="shared" si="0"/>
        <v>5.405313351498628</v>
      </c>
      <c r="AR33" s="46">
        <f t="shared" si="1"/>
        <v>-0.25319628979733955</v>
      </c>
    </row>
    <row r="34" spans="1:44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3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6">
        <f t="shared" si="0"/>
        <v>30.994152046783636</v>
      </c>
      <c r="AR34" s="46">
        <f t="shared" si="1"/>
        <v>5.5015880393523879</v>
      </c>
    </row>
    <row r="35" spans="1:44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3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6">
        <f t="shared" si="0"/>
        <v>24.596994535519123</v>
      </c>
      <c r="AR35" s="46">
        <f t="shared" si="1"/>
        <v>11.519913527895561</v>
      </c>
    </row>
    <row r="36" spans="1:44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6">
        <f t="shared" si="0"/>
        <v>1.7341040462427744</v>
      </c>
      <c r="AR36" s="46">
        <f t="shared" si="1"/>
        <v>1.6806722689077398</v>
      </c>
    </row>
    <row r="37" spans="1:44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6">
        <f t="shared" si="0"/>
        <v>14.893617021276592</v>
      </c>
      <c r="AR37" s="46">
        <f t="shared" si="1"/>
        <v>12.499999999999996</v>
      </c>
    </row>
    <row r="38" spans="1:44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6">
        <f t="shared" si="0"/>
        <v>4.2944785276070547</v>
      </c>
      <c r="AR38" s="46">
        <f t="shared" si="1"/>
        <v>10.324483775810602</v>
      </c>
    </row>
    <row r="39" spans="1:44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6">
        <f t="shared" si="0"/>
        <v>-3.4965034965036299</v>
      </c>
      <c r="AR39" s="46">
        <f t="shared" si="1"/>
        <v>3.9026226628182816</v>
      </c>
    </row>
    <row r="40" spans="1:44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6">
        <f t="shared" si="0"/>
        <v>-1.4492753623188472</v>
      </c>
      <c r="AR40" s="46">
        <f t="shared" si="1"/>
        <v>0</v>
      </c>
    </row>
    <row r="41" spans="1:44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6">
        <f t="shared" si="0"/>
        <v>7.5723830734963276</v>
      </c>
      <c r="AR41" s="46">
        <f t="shared" si="1"/>
        <v>7.0360110803318481</v>
      </c>
    </row>
    <row r="42" spans="1:44" x14ac:dyDescent="0.25">
      <c r="A42" s="11" t="s">
        <v>43</v>
      </c>
      <c r="D42" s="14">
        <f>AVERAGE(D5:D41)</f>
        <v>640.46901220275834</v>
      </c>
      <c r="E42" s="14">
        <f t="shared" ref="E42:P42" si="2">AVERAGE(E5:E41)</f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ref="Q42:R42" si="3">AVERAGE(Q5:Q41)</f>
        <v>1059.1904320012679</v>
      </c>
      <c r="R42" s="14">
        <f t="shared" si="3"/>
        <v>1164.0475734168526</v>
      </c>
      <c r="S42" s="14">
        <f t="shared" ref="S42" si="4">AVERAGE(S5:S41)</f>
        <v>955.41834908384317</v>
      </c>
      <c r="T42" s="14">
        <f t="shared" ref="T42:U42" si="5">AVERAGE(T5:T41)</f>
        <v>816.4602431837726</v>
      </c>
      <c r="U42" s="14">
        <f t="shared" si="5"/>
        <v>1032.5910356425061</v>
      </c>
      <c r="V42" s="14">
        <f t="shared" ref="V42:AA42" si="6">AVERAGE(V5:V41)</f>
        <v>1434.4425227765012</v>
      </c>
      <c r="W42" s="14">
        <f t="shared" si="6"/>
        <v>1366.0771542269219</v>
      </c>
      <c r="X42" s="14">
        <f t="shared" si="6"/>
        <v>1172.7788105729283</v>
      </c>
      <c r="Y42" s="14">
        <f t="shared" si="6"/>
        <v>1153.115103906604</v>
      </c>
      <c r="Z42" s="14">
        <f t="shared" si="6"/>
        <v>1036.7072526880168</v>
      </c>
      <c r="AA42" s="14">
        <f t="shared" si="6"/>
        <v>995.07179931802636</v>
      </c>
      <c r="AB42" s="14">
        <f t="shared" ref="AB42:AC42" si="7">AVERAGE(AB5:AB41)</f>
        <v>982.90358470950559</v>
      </c>
      <c r="AC42" s="14">
        <f t="shared" si="7"/>
        <v>978.09656726287926</v>
      </c>
      <c r="AD42" s="14">
        <f t="shared" ref="AD42:AH42" si="8">AVERAGE(AD5:AD41)</f>
        <v>973.71835812598385</v>
      </c>
      <c r="AE42" s="14">
        <f t="shared" si="8"/>
        <v>1035.1220015260262</v>
      </c>
      <c r="AF42" s="14">
        <f t="shared" si="8"/>
        <v>1068.5416216216217</v>
      </c>
      <c r="AG42" s="14">
        <f t="shared" si="8"/>
        <v>1063.6320168240347</v>
      </c>
      <c r="AH42" s="14">
        <f t="shared" si="8"/>
        <v>1024.8286724813706</v>
      </c>
      <c r="AI42" s="14">
        <f t="shared" ref="AI42:AJ42" si="9">AVERAGE(AI5:AI41)</f>
        <v>1030.3325413609757</v>
      </c>
      <c r="AJ42" s="14">
        <f t="shared" si="9"/>
        <v>943.26629464269104</v>
      </c>
      <c r="AK42" s="14">
        <f t="shared" ref="AK42:AL42" si="10">AVERAGE(AK5:AK41)</f>
        <v>975.82330765138772</v>
      </c>
      <c r="AL42" s="14">
        <f t="shared" si="10"/>
        <v>983.67019752152044</v>
      </c>
      <c r="AM42" s="14">
        <f t="shared" ref="AM42:AN42" si="11">AVERAGE(AM5:AM41)</f>
        <v>1004.291499926893</v>
      </c>
      <c r="AN42" s="14">
        <f t="shared" si="11"/>
        <v>1000.1872706230915</v>
      </c>
      <c r="AO42" s="14">
        <f t="shared" ref="AO42:AQ42" si="12">AVERAGE(AO5:AO41)</f>
        <v>1084.2429819679796</v>
      </c>
      <c r="AP42" s="14">
        <f t="shared" si="12"/>
        <v>1127.0473509127003</v>
      </c>
      <c r="AQ42" s="47">
        <f t="shared" si="0"/>
        <v>15.746749715370781</v>
      </c>
      <c r="AR42" s="47">
        <f t="shared" si="1"/>
        <v>3.9478575980291435</v>
      </c>
    </row>
    <row r="43" spans="1:44" x14ac:dyDescent="0.25">
      <c r="A43" s="11" t="s">
        <v>44</v>
      </c>
      <c r="D43" s="15"/>
      <c r="E43" s="14">
        <f>E42/D42*100-100</f>
        <v>6.1146581746067028</v>
      </c>
      <c r="F43" s="14">
        <f t="shared" ref="F43:AC43" si="13">F42/E42*100-100</f>
        <v>14.075220535977053</v>
      </c>
      <c r="G43" s="14">
        <f>G42/F42*100-100</f>
        <v>-7.6798537077361857</v>
      </c>
      <c r="H43" s="14">
        <f t="shared" si="13"/>
        <v>1.9256342410588303</v>
      </c>
      <c r="I43" s="14">
        <f t="shared" si="13"/>
        <v>11.001193587627128</v>
      </c>
      <c r="J43" s="14">
        <f t="shared" si="13"/>
        <v>-12.219063838404338</v>
      </c>
      <c r="K43" s="14">
        <f t="shared" si="13"/>
        <v>5.6397868709871659</v>
      </c>
      <c r="L43" s="14">
        <f t="shared" si="13"/>
        <v>1.5201810614093603</v>
      </c>
      <c r="M43" s="14">
        <f t="shared" si="13"/>
        <v>-11.589572726145434</v>
      </c>
      <c r="N43" s="14">
        <f t="shared" si="13"/>
        <v>5.9964254123891578</v>
      </c>
      <c r="O43" s="14">
        <f t="shared" si="13"/>
        <v>1.3855057918391793</v>
      </c>
      <c r="P43" s="14">
        <f t="shared" si="13"/>
        <v>40.204211194217123</v>
      </c>
      <c r="Q43" s="14">
        <f t="shared" si="13"/>
        <v>4.3013494771006151</v>
      </c>
      <c r="R43" s="14">
        <f t="shared" si="13"/>
        <v>9.8997440165187669</v>
      </c>
      <c r="S43" s="14">
        <f t="shared" si="13"/>
        <v>-17.922740367098214</v>
      </c>
      <c r="T43" s="14">
        <f t="shared" si="13"/>
        <v>-14.544215738929282</v>
      </c>
      <c r="U43" s="14">
        <f t="shared" si="13"/>
        <v>26.471686069603976</v>
      </c>
      <c r="V43" s="14">
        <f t="shared" si="13"/>
        <v>38.916809585118301</v>
      </c>
      <c r="W43" s="14">
        <f t="shared" si="13"/>
        <v>-4.7659887004221986</v>
      </c>
      <c r="X43" s="14">
        <f t="shared" si="13"/>
        <v>-14.149884803789377</v>
      </c>
      <c r="Y43" s="14">
        <f t="shared" si="13"/>
        <v>-1.6766764959471061</v>
      </c>
      <c r="Z43" s="14">
        <f t="shared" si="13"/>
        <v>-10.095076443298041</v>
      </c>
      <c r="AA43" s="14">
        <f t="shared" si="13"/>
        <v>-4.0161244422701117</v>
      </c>
      <c r="AB43" s="14">
        <f t="shared" si="13"/>
        <v>-1.2228479007103061</v>
      </c>
      <c r="AC43" s="14">
        <f t="shared" si="13"/>
        <v>-0.48906296827139784</v>
      </c>
      <c r="AD43" s="14">
        <f t="shared" ref="AD43" si="14">AD42/AC42*100-100</f>
        <v>-0.44762544757185196</v>
      </c>
      <c r="AE43" s="14">
        <f t="shared" ref="AE43" si="15">AE42/AD42*100-100</f>
        <v>6.3060989748842502</v>
      </c>
      <c r="AF43" s="14">
        <f t="shared" ref="AF43" si="16">AF42/AE42*100-100</f>
        <v>3.2285682312159167</v>
      </c>
      <c r="AG43" s="14">
        <f t="shared" ref="AG43" si="17">AG42/AF42*100-100</f>
        <v>-0.45946781091559785</v>
      </c>
      <c r="AH43" s="14">
        <f t="shared" ref="AH43:AP43" si="18">AH42/AG42*100-100</f>
        <v>-3.6481925824806751</v>
      </c>
      <c r="AI43" s="14">
        <f t="shared" si="18"/>
        <v>0.53705258521688393</v>
      </c>
      <c r="AJ43" s="14">
        <f t="shared" si="18"/>
        <v>-8.4503054327759202</v>
      </c>
      <c r="AK43" s="14">
        <f t="shared" si="18"/>
        <v>3.4515187485872474</v>
      </c>
      <c r="AL43" s="14">
        <f t="shared" si="18"/>
        <v>0.8041301953545883</v>
      </c>
      <c r="AM43" s="14">
        <f t="shared" si="18"/>
        <v>2.0963634414594026</v>
      </c>
      <c r="AN43" s="14">
        <f t="shared" si="18"/>
        <v>-0.40866912685214629</v>
      </c>
      <c r="AO43" s="14">
        <f t="shared" si="18"/>
        <v>8.4039973126755996</v>
      </c>
      <c r="AP43" s="14">
        <f t="shared" si="18"/>
        <v>3.9478575980291311</v>
      </c>
    </row>
    <row r="44" spans="1:44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C44" si="19">P42/D42*100-100</f>
        <v>58.557211498363387</v>
      </c>
      <c r="Q44" s="14">
        <f t="shared" si="19"/>
        <v>55.84775386444062</v>
      </c>
      <c r="R44" s="14">
        <f t="shared" si="19"/>
        <v>50.143284183699905</v>
      </c>
      <c r="S44" s="14">
        <f t="shared" si="19"/>
        <v>33.484941402381196</v>
      </c>
      <c r="T44" s="14">
        <f t="shared" si="19"/>
        <v>11.915519972191973</v>
      </c>
      <c r="U44" s="14">
        <f t="shared" si="19"/>
        <v>27.513444232164247</v>
      </c>
      <c r="V44" s="14">
        <f t="shared" si="19"/>
        <v>101.79507791228102</v>
      </c>
      <c r="W44" s="14">
        <f t="shared" si="19"/>
        <v>81.917772643436706</v>
      </c>
      <c r="X44" s="14">
        <f t="shared" si="19"/>
        <v>53.838001217019126</v>
      </c>
      <c r="Y44" s="14">
        <f t="shared" si="19"/>
        <v>71.086873203597719</v>
      </c>
      <c r="Z44" s="14">
        <f t="shared" si="19"/>
        <v>45.113877162189425</v>
      </c>
      <c r="AA44" s="14">
        <f t="shared" si="19"/>
        <v>37.382481040563533</v>
      </c>
      <c r="AB44" s="14">
        <f t="shared" si="19"/>
        <v>-3.2108229137039785</v>
      </c>
      <c r="AC44" s="14">
        <f t="shared" si="19"/>
        <v>-7.6562119792913279</v>
      </c>
      <c r="AD44" s="14">
        <f t="shared" ref="AD44" si="20">AD42/R42*100-100</f>
        <v>-16.350638894610768</v>
      </c>
      <c r="AE44" s="14">
        <f t="shared" ref="AE44" si="21">AE42/S42*100-100</f>
        <v>8.3422777591210604</v>
      </c>
      <c r="AF44" s="14">
        <f t="shared" ref="AF44" si="22">AF42/T42*100-100</f>
        <v>30.874911612947898</v>
      </c>
      <c r="AG44" s="14">
        <f t="shared" ref="AG44" si="23">AG42/U42*100-100</f>
        <v>3.0061253787869759</v>
      </c>
      <c r="AH44" s="14">
        <f t="shared" ref="AH44:AP44" si="24">AH42/V42*100-100</f>
        <v>-28.555612636349039</v>
      </c>
      <c r="AI44" s="14">
        <f t="shared" si="24"/>
        <v>-24.577280414000327</v>
      </c>
      <c r="AJ44" s="14">
        <f t="shared" si="24"/>
        <v>-19.569974650046348</v>
      </c>
      <c r="AK44" s="14">
        <f t="shared" si="24"/>
        <v>-15.375030268407258</v>
      </c>
      <c r="AL44" s="14">
        <f t="shared" si="24"/>
        <v>-5.1159143556659501</v>
      </c>
      <c r="AM44" s="14">
        <f t="shared" si="24"/>
        <v>0.92653621730465829</v>
      </c>
      <c r="AN44" s="14">
        <f t="shared" si="24"/>
        <v>1.7584314659605269</v>
      </c>
      <c r="AO44" s="14">
        <f t="shared" si="24"/>
        <v>10.852345081032453</v>
      </c>
      <c r="AP44" s="14">
        <f t="shared" si="24"/>
        <v>15.746749715370782</v>
      </c>
    </row>
    <row r="46" spans="1:44" ht="15" customHeight="1" x14ac:dyDescent="0.25">
      <c r="A46" s="12" t="s">
        <v>50</v>
      </c>
    </row>
    <row r="47" spans="1:44" ht="15" customHeight="1" x14ac:dyDescent="0.25">
      <c r="A47" s="4" t="s">
        <v>17</v>
      </c>
      <c r="B47" s="41">
        <v>1260</v>
      </c>
      <c r="C47" s="4"/>
      <c r="F47" s="4"/>
      <c r="G47" s="4"/>
      <c r="H47" s="22"/>
      <c r="I47" s="29"/>
    </row>
    <row r="48" spans="1:44" ht="15" customHeight="1" x14ac:dyDescent="0.25">
      <c r="A48" s="4" t="s">
        <v>23</v>
      </c>
      <c r="B48" s="41">
        <v>1258.3333333333333</v>
      </c>
      <c r="C48" s="4"/>
      <c r="F48" s="4"/>
      <c r="G48" s="4"/>
      <c r="H48" s="3"/>
      <c r="I48" s="29"/>
    </row>
    <row r="49" spans="1:9" ht="15" customHeight="1" x14ac:dyDescent="0.25">
      <c r="A49" s="4" t="s">
        <v>19</v>
      </c>
      <c r="B49" s="41">
        <v>1253.3333333333333</v>
      </c>
      <c r="C49" s="4"/>
      <c r="F49" s="4"/>
      <c r="G49" s="4"/>
      <c r="H49" s="22"/>
      <c r="I49" s="29"/>
    </row>
    <row r="50" spans="1:9" ht="15" customHeight="1" x14ac:dyDescent="0.25"/>
    <row r="51" spans="1:9" ht="15" customHeight="1" x14ac:dyDescent="0.25">
      <c r="A51" s="12" t="s">
        <v>51</v>
      </c>
    </row>
    <row r="52" spans="1:9" x14ac:dyDescent="0.25">
      <c r="A52" s="4" t="s">
        <v>13</v>
      </c>
      <c r="B52" s="41">
        <v>1016.6369047619039</v>
      </c>
      <c r="C52" s="4"/>
      <c r="E52" s="22"/>
      <c r="H52" s="4"/>
      <c r="I52" s="29"/>
    </row>
    <row r="53" spans="1:9" x14ac:dyDescent="0.25">
      <c r="A53" s="4" t="s">
        <v>12</v>
      </c>
      <c r="B53" s="41">
        <v>994.90360334110244</v>
      </c>
      <c r="C53" s="4"/>
      <c r="H53" s="4"/>
      <c r="I53" s="29"/>
    </row>
    <row r="54" spans="1:9" x14ac:dyDescent="0.25">
      <c r="A54" s="4" t="s">
        <v>9</v>
      </c>
      <c r="B54" s="41">
        <v>956.01402243589746</v>
      </c>
      <c r="C54" s="4"/>
      <c r="E54" s="22"/>
      <c r="H54" s="4"/>
      <c r="I54" s="29"/>
    </row>
    <row r="56" spans="1:9" x14ac:dyDescent="0.25">
      <c r="D56" s="4"/>
    </row>
    <row r="58" spans="1:9" x14ac:dyDescent="0.25">
      <c r="A58" s="4"/>
      <c r="B58" s="22"/>
    </row>
  </sheetData>
  <sortState ref="A5:Q41">
    <sortCondition ref="A5:A41"/>
  </sortState>
  <mergeCells count="2">
    <mergeCell ref="C1:H1"/>
    <mergeCell ref="C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2018-10-13T06:00:53Z</dcterms:modified>
</cp:coreProperties>
</file>